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01871ef02f9781/Documents/"/>
    </mc:Choice>
  </mc:AlternateContent>
  <xr:revisionPtr revIDLastSave="0" documentId="8_{216A6A89-5CA6-49BF-B98B-791C41FE2288}" xr6:coauthVersionLast="47" xr6:coauthVersionMax="47" xr10:uidLastSave="{00000000-0000-0000-0000-000000000000}"/>
  <bookViews>
    <workbookView xWindow="-120" yWindow="-120" windowWidth="21840" windowHeight="13020" activeTab="3" xr2:uid="{00000000-000D-0000-FFFF-FFFF00000000}"/>
  </bookViews>
  <sheets>
    <sheet name="BankRec" sheetId="1" r:id="rId1"/>
    <sheet name="Receipts" sheetId="2" r:id="rId2"/>
    <sheet name="Payments" sheetId="3" r:id="rId3"/>
    <sheet name="Inc&amp;Exp" sheetId="4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4" l="1"/>
  <c r="I14" i="4"/>
  <c r="I30" i="4" s="1"/>
  <c r="I28" i="4"/>
  <c r="E22" i="4"/>
  <c r="G28" i="4"/>
  <c r="G14" i="4"/>
  <c r="G30" i="4" l="1"/>
  <c r="W8" i="3" l="1"/>
  <c r="I7" i="3"/>
  <c r="E17" i="4" s="1"/>
  <c r="J7" i="3"/>
  <c r="K7" i="3"/>
  <c r="L7" i="3"/>
  <c r="M7" i="3"/>
  <c r="E18" i="4" s="1"/>
  <c r="N7" i="3"/>
  <c r="O7" i="3"/>
  <c r="P7" i="3"/>
  <c r="Q7" i="3"/>
  <c r="R7" i="3"/>
  <c r="E23" i="4" s="1"/>
  <c r="S7" i="3"/>
  <c r="T7" i="3"/>
  <c r="U7" i="3"/>
  <c r="V7" i="3"/>
  <c r="H7" i="3"/>
  <c r="F7" i="3"/>
  <c r="W14" i="3" l="1"/>
  <c r="W9" i="3" l="1"/>
  <c r="W10" i="3"/>
  <c r="W11" i="3"/>
  <c r="W12" i="3"/>
  <c r="W13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7" i="3" l="1"/>
  <c r="N8" i="2"/>
  <c r="N9" i="2"/>
  <c r="N10" i="2"/>
  <c r="L6" i="2"/>
  <c r="A28" i="4"/>
  <c r="A14" i="4"/>
  <c r="N7" i="2"/>
  <c r="M6" i="2"/>
  <c r="K6" i="2"/>
  <c r="J6" i="2"/>
  <c r="I6" i="2"/>
  <c r="H6" i="2"/>
  <c r="F6" i="2"/>
  <c r="G7" i="1" s="1"/>
  <c r="G9" i="1" s="1"/>
  <c r="D35" i="1"/>
  <c r="B35" i="1"/>
  <c r="E8" i="4" l="1"/>
  <c r="E9" i="4"/>
  <c r="G35" i="1"/>
  <c r="A30" i="4"/>
  <c r="G11" i="1"/>
  <c r="G13" i="1" s="1"/>
  <c r="N6" i="2"/>
  <c r="W5" i="3"/>
  <c r="E28" i="4" l="1"/>
  <c r="Y1" i="3" s="1"/>
  <c r="Y2" i="3" s="1"/>
  <c r="E14" i="4"/>
  <c r="Q1" i="2" s="1"/>
  <c r="Q2" i="2" s="1"/>
  <c r="I35" i="1"/>
  <c r="E30" i="4" l="1"/>
</calcChain>
</file>

<file path=xl/sharedStrings.xml><?xml version="1.0" encoding="utf-8"?>
<sst xmlns="http://schemas.openxmlformats.org/spreadsheetml/2006/main" count="99" uniqueCount="72">
  <si>
    <t xml:space="preserve">Add receipts </t>
  </si>
  <si>
    <t>Date</t>
  </si>
  <si>
    <t>Description</t>
  </si>
  <si>
    <t>Reference</t>
  </si>
  <si>
    <t>Amount</t>
  </si>
  <si>
    <t>Precept</t>
  </si>
  <si>
    <t>Insurance</t>
  </si>
  <si>
    <t>Less payments</t>
  </si>
  <si>
    <t>Ref</t>
  </si>
  <si>
    <t>Budget</t>
  </si>
  <si>
    <t>Income</t>
  </si>
  <si>
    <t>Total Income</t>
  </si>
  <si>
    <t>Expenditure</t>
  </si>
  <si>
    <t>Total Expenditure</t>
  </si>
  <si>
    <t>Surplus/(Deficit)</t>
  </si>
  <si>
    <t>Inc&amp;Exp</t>
  </si>
  <si>
    <t>S/b Zero</t>
  </si>
  <si>
    <t>VAT</t>
  </si>
  <si>
    <t>Vat Refund</t>
  </si>
  <si>
    <t>Subs</t>
  </si>
  <si>
    <t>Village Hall Hire</t>
  </si>
  <si>
    <t>Parish Clerk Expenses</t>
  </si>
  <si>
    <t>Clerk</t>
  </si>
  <si>
    <t>S137</t>
  </si>
  <si>
    <t>Miscellaneous</t>
  </si>
  <si>
    <t>Payee</t>
  </si>
  <si>
    <t>Payer</t>
  </si>
  <si>
    <t>Type</t>
  </si>
  <si>
    <t>Cheque</t>
  </si>
  <si>
    <t>Street</t>
  </si>
  <si>
    <t>Lighting</t>
  </si>
  <si>
    <t>VAT (To Reclaim)</t>
  </si>
  <si>
    <t xml:space="preserve">Parish </t>
  </si>
  <si>
    <t>Bank account</t>
  </si>
  <si>
    <t>Website</t>
  </si>
  <si>
    <t>Auditors</t>
  </si>
  <si>
    <t>Phone</t>
  </si>
  <si>
    <t>Box</t>
  </si>
  <si>
    <t>Expenses</t>
  </si>
  <si>
    <t>Equipment</t>
  </si>
  <si>
    <t>Made Up Of:</t>
  </si>
  <si>
    <t xml:space="preserve">Unpresented items: </t>
  </si>
  <si>
    <t xml:space="preserve">Income and Expenditure Account </t>
  </si>
  <si>
    <t>YLCA/ICO Subscriptions</t>
  </si>
  <si>
    <t xml:space="preserve">Balance c/f </t>
  </si>
  <si>
    <t>Audit</t>
  </si>
  <si>
    <t>Lillings Ambo Parish Council</t>
  </si>
  <si>
    <t>Grants</t>
  </si>
  <si>
    <t>Hire</t>
  </si>
  <si>
    <t>Fees</t>
  </si>
  <si>
    <t>LILLINGS AMBO PARISH COUNCIL</t>
  </si>
  <si>
    <t>Donation</t>
  </si>
  <si>
    <t>RDC</t>
  </si>
  <si>
    <t>YLCA</t>
  </si>
  <si>
    <t>Subscription</t>
  </si>
  <si>
    <t>Parish Clerk Salary - 52 Hours x £11.22</t>
  </si>
  <si>
    <t>Meeting</t>
  </si>
  <si>
    <t>Balance b/f 01 April 2021</t>
  </si>
  <si>
    <t>RECEIPTS 2021-2022</t>
  </si>
  <si>
    <t>PAYMENTS 2021-2022</t>
  </si>
  <si>
    <t>Cancelled</t>
  </si>
  <si>
    <t>Fiona Hill</t>
  </si>
  <si>
    <t>Salary</t>
  </si>
  <si>
    <t>2022/3</t>
  </si>
  <si>
    <t>Draft</t>
  </si>
  <si>
    <t>Village Hall</t>
  </si>
  <si>
    <t>Venue Hire</t>
  </si>
  <si>
    <t>Bank Reconciliation as at 31 March 2022</t>
  </si>
  <si>
    <t>HMRC</t>
  </si>
  <si>
    <t>PAYE</t>
  </si>
  <si>
    <t>Zurich</t>
  </si>
  <si>
    <t>Date: 24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</si>
</sst>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2" fontId="2" fillId="0" borderId="0" xfId="0" applyNumberFormat="1" applyFont="1"/>
    <xf numFmtId="2" fontId="0" fillId="0" borderId="5" xfId="0" applyNumberFormat="1" applyBorder="1"/>
    <xf numFmtId="2" fontId="0" fillId="0" borderId="1" xfId="0" applyNumberFormat="1" applyBorder="1"/>
    <xf numFmtId="0" fontId="4" fillId="0" borderId="0" xfId="0" applyFont="1"/>
    <xf numFmtId="2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1" xfId="0" applyNumberFormat="1" applyFont="1" applyBorder="1"/>
    <xf numFmtId="2" fontId="5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2" fillId="0" borderId="0" xfId="0" applyNumberFormat="1" applyFont="1"/>
    <xf numFmtId="2" fontId="2" fillId="0" borderId="2" xfId="0" applyNumberFormat="1" applyFont="1" applyBorder="1"/>
    <xf numFmtId="2" fontId="2" fillId="0" borderId="1" xfId="0" applyNumberFormat="1" applyFont="1" applyBorder="1"/>
    <xf numFmtId="0" fontId="6" fillId="0" borderId="0" xfId="0" applyFont="1"/>
    <xf numFmtId="15" fontId="2" fillId="0" borderId="0" xfId="0" applyNumberFormat="1" applyFont="1"/>
    <xf numFmtId="2" fontId="2" fillId="0" borderId="3" xfId="0" applyNumberFormat="1" applyFont="1" applyBorder="1"/>
    <xf numFmtId="2" fontId="2" fillId="0" borderId="4" xfId="0" applyNumberFormat="1" applyFont="1" applyBorder="1"/>
    <xf numFmtId="2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0" fillId="0" borderId="5" xfId="0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5" xfId="0" applyFont="1" applyBorder="1"/>
    <xf numFmtId="0" fontId="9" fillId="0" borderId="0" xfId="0" applyFont="1"/>
    <xf numFmtId="2" fontId="9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workbookViewId="0">
      <selection activeCell="A2" sqref="A2"/>
    </sheetView>
  </sheetViews>
  <sheetFormatPr defaultColWidth="9.140625" defaultRowHeight="15" x14ac:dyDescent="0.25"/>
  <cols>
    <col min="1" max="1" width="10.5703125" style="3" bestFit="1" customWidth="1"/>
    <col min="2" max="8" width="9.140625" style="3"/>
    <col min="9" max="9" width="5.42578125" style="3" customWidth="1"/>
    <col min="10" max="10" width="24" style="3" customWidth="1"/>
    <col min="11" max="16384" width="9.140625" style="3"/>
  </cols>
  <sheetData>
    <row r="1" spans="1:12" x14ac:dyDescent="0.25">
      <c r="A1" s="35" t="s">
        <v>46</v>
      </c>
      <c r="B1" s="35"/>
      <c r="C1" s="35"/>
      <c r="D1" s="35"/>
      <c r="E1" s="35"/>
      <c r="F1" s="35"/>
      <c r="G1" s="35"/>
    </row>
    <row r="3" spans="1:12" x14ac:dyDescent="0.25">
      <c r="A3" s="35" t="s">
        <v>67</v>
      </c>
      <c r="B3" s="35"/>
      <c r="C3" s="35"/>
      <c r="D3" s="35"/>
      <c r="E3" s="35"/>
      <c r="F3" s="35"/>
      <c r="G3" s="35"/>
      <c r="J3" s="12"/>
      <c r="K3" s="6"/>
    </row>
    <row r="4" spans="1:12" x14ac:dyDescent="0.25">
      <c r="K4" s="6"/>
    </row>
    <row r="5" spans="1:12" x14ac:dyDescent="0.25">
      <c r="A5" s="3" t="s">
        <v>57</v>
      </c>
      <c r="G5" s="6">
        <v>782.63</v>
      </c>
      <c r="K5" s="6"/>
    </row>
    <row r="6" spans="1:12" x14ac:dyDescent="0.25">
      <c r="K6" s="6"/>
    </row>
    <row r="7" spans="1:12" x14ac:dyDescent="0.25">
      <c r="A7" s="3" t="s">
        <v>0</v>
      </c>
      <c r="G7" s="6">
        <f>Receipts!F6</f>
        <v>1000</v>
      </c>
      <c r="K7" s="6"/>
    </row>
    <row r="8" spans="1:12" x14ac:dyDescent="0.25">
      <c r="K8" s="18"/>
    </row>
    <row r="9" spans="1:12" x14ac:dyDescent="0.25">
      <c r="G9" s="19">
        <f>G5+G7</f>
        <v>1782.63</v>
      </c>
      <c r="K9" s="6"/>
    </row>
    <row r="10" spans="1:12" x14ac:dyDescent="0.25">
      <c r="K10" s="18"/>
    </row>
    <row r="11" spans="1:12" x14ac:dyDescent="0.25">
      <c r="A11" s="3" t="s">
        <v>7</v>
      </c>
      <c r="G11" s="6">
        <f>Payments!F7</f>
        <v>850.31999999999982</v>
      </c>
      <c r="K11" s="6"/>
    </row>
    <row r="12" spans="1:12" x14ac:dyDescent="0.25">
      <c r="K12" s="18"/>
    </row>
    <row r="13" spans="1:12" ht="15.75" thickBot="1" x14ac:dyDescent="0.3">
      <c r="A13" s="3" t="s">
        <v>44</v>
      </c>
      <c r="G13" s="20">
        <f>G9-G11</f>
        <v>932.31000000000029</v>
      </c>
      <c r="K13" s="6"/>
    </row>
    <row r="14" spans="1:12" x14ac:dyDescent="0.25">
      <c r="G14" s="6"/>
      <c r="K14" s="18"/>
    </row>
    <row r="15" spans="1:12" x14ac:dyDescent="0.25">
      <c r="G15" s="6"/>
      <c r="K15" s="6"/>
      <c r="L15" s="10"/>
    </row>
    <row r="16" spans="1:12" x14ac:dyDescent="0.25">
      <c r="K16" s="18"/>
    </row>
    <row r="17" spans="1:11" x14ac:dyDescent="0.25">
      <c r="A17" s="3" t="s">
        <v>40</v>
      </c>
      <c r="K17" s="18"/>
    </row>
    <row r="18" spans="1:11" x14ac:dyDescent="0.25">
      <c r="K18" s="18"/>
    </row>
    <row r="19" spans="1:11" x14ac:dyDescent="0.25">
      <c r="D19" s="6"/>
      <c r="E19" s="21"/>
      <c r="K19" s="18"/>
    </row>
    <row r="20" spans="1:11" x14ac:dyDescent="0.25">
      <c r="A20" s="3" t="s">
        <v>33</v>
      </c>
      <c r="D20" s="6"/>
      <c r="E20" s="21"/>
      <c r="G20" s="3">
        <v>945.71</v>
      </c>
      <c r="K20" s="18"/>
    </row>
    <row r="21" spans="1:11" x14ac:dyDescent="0.25">
      <c r="D21" s="6"/>
      <c r="K21" s="18"/>
    </row>
    <row r="22" spans="1:11" x14ac:dyDescent="0.25">
      <c r="K22" s="18"/>
    </row>
    <row r="23" spans="1:11" x14ac:dyDescent="0.25">
      <c r="A23" s="3" t="s">
        <v>41</v>
      </c>
    </row>
    <row r="25" spans="1:11" x14ac:dyDescent="0.25">
      <c r="A25" s="3" t="s">
        <v>8</v>
      </c>
      <c r="B25" s="3" t="s">
        <v>4</v>
      </c>
    </row>
    <row r="26" spans="1:11" x14ac:dyDescent="0.25">
      <c r="K26" s="18"/>
    </row>
    <row r="27" spans="1:11" x14ac:dyDescent="0.25">
      <c r="A27" s="3">
        <v>142</v>
      </c>
      <c r="D27" s="6">
        <v>13.4</v>
      </c>
      <c r="K27" s="6"/>
    </row>
    <row r="28" spans="1:11" x14ac:dyDescent="0.25">
      <c r="D28" s="6"/>
    </row>
    <row r="29" spans="1:11" x14ac:dyDescent="0.25">
      <c r="D29" s="6"/>
    </row>
    <row r="30" spans="1:11" x14ac:dyDescent="0.25">
      <c r="D30" s="6"/>
    </row>
    <row r="31" spans="1:11" x14ac:dyDescent="0.25">
      <c r="D31" s="6"/>
    </row>
    <row r="32" spans="1:11" x14ac:dyDescent="0.25">
      <c r="D32" s="6"/>
    </row>
    <row r="33" spans="2:9" x14ac:dyDescent="0.25">
      <c r="D33" s="6"/>
    </row>
    <row r="34" spans="2:9" x14ac:dyDescent="0.25">
      <c r="B34" s="6"/>
    </row>
    <row r="35" spans="2:9" ht="15.75" thickBot="1" x14ac:dyDescent="0.3">
      <c r="B35" s="23">
        <f>SUM(B26:B34)</f>
        <v>0</v>
      </c>
      <c r="D35" s="23">
        <f>SUM(D26:D34)</f>
        <v>13.4</v>
      </c>
      <c r="G35" s="24">
        <f>G20+B35-D35</f>
        <v>932.31000000000006</v>
      </c>
      <c r="I35" s="15">
        <f>G13-G35</f>
        <v>0</v>
      </c>
    </row>
    <row r="36" spans="2:9" ht="15.75" thickTop="1" x14ac:dyDescent="0.25"/>
    <row r="43" spans="2:9" x14ac:dyDescent="0.25">
      <c r="G43" s="6"/>
    </row>
    <row r="46" spans="2:9" x14ac:dyDescent="0.25">
      <c r="G46" s="6"/>
    </row>
    <row r="48" spans="2:9" x14ac:dyDescent="0.25">
      <c r="G48" s="6"/>
    </row>
    <row r="50" spans="7:9" x14ac:dyDescent="0.25">
      <c r="G50" s="6"/>
      <c r="I50" s="15"/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3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0.5703125" style="3" bestFit="1" customWidth="1"/>
    <col min="2" max="2" width="24.85546875" style="3" customWidth="1"/>
    <col min="3" max="3" width="33.5703125" style="3" customWidth="1"/>
    <col min="4" max="4" width="6.140625" style="3" customWidth="1"/>
    <col min="5" max="6" width="9.140625" style="3"/>
    <col min="7" max="7" width="3.5703125" style="3" customWidth="1"/>
    <col min="8" max="16384" width="9.140625" style="3"/>
  </cols>
  <sheetData>
    <row r="1" spans="1:17" x14ac:dyDescent="0.25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P1" s="9" t="s">
        <v>15</v>
      </c>
      <c r="Q1" s="10">
        <f>'Inc&amp;Exp'!E14</f>
        <v>1000</v>
      </c>
    </row>
    <row r="2" spans="1:17" x14ac:dyDescent="0.25">
      <c r="P2" s="9" t="s">
        <v>16</v>
      </c>
      <c r="Q2" s="10">
        <f>Q1-F6</f>
        <v>0</v>
      </c>
    </row>
    <row r="3" spans="1:17" x14ac:dyDescent="0.25">
      <c r="A3" s="36" t="s">
        <v>58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x14ac:dyDescent="0.25">
      <c r="P4" s="11"/>
      <c r="Q4" s="11"/>
    </row>
    <row r="5" spans="1:17" s="11" customFormat="1" x14ac:dyDescent="0.25">
      <c r="A5" s="12" t="s">
        <v>1</v>
      </c>
      <c r="B5" s="12" t="s">
        <v>26</v>
      </c>
      <c r="C5" s="12" t="s">
        <v>2</v>
      </c>
      <c r="D5" s="12" t="s">
        <v>3</v>
      </c>
      <c r="E5" s="12" t="s">
        <v>27</v>
      </c>
      <c r="F5" s="12" t="s">
        <v>4</v>
      </c>
      <c r="H5" s="12" t="s">
        <v>5</v>
      </c>
      <c r="I5" s="12" t="s">
        <v>17</v>
      </c>
      <c r="J5" s="12"/>
      <c r="K5" s="12"/>
      <c r="L5" s="12"/>
      <c r="M5" s="12"/>
      <c r="N5" s="13"/>
    </row>
    <row r="6" spans="1:17" s="11" customFormat="1" ht="15.75" thickBot="1" x14ac:dyDescent="0.3">
      <c r="F6" s="14">
        <f>SUM(F7:F1006)</f>
        <v>1000</v>
      </c>
      <c r="G6" s="13"/>
      <c r="H6" s="14">
        <f>SUM(H7:H1006)</f>
        <v>1000</v>
      </c>
      <c r="I6" s="14">
        <f>SUM(I7:I1005)</f>
        <v>0</v>
      </c>
      <c r="J6" s="14">
        <f t="shared" ref="J6:M6" si="0">SUM(J7:J1004)</f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5">
        <f>SUM(H6:M6)</f>
        <v>1000</v>
      </c>
      <c r="P6" s="3"/>
      <c r="Q6" s="3"/>
    </row>
    <row r="7" spans="1:17" x14ac:dyDescent="0.25">
      <c r="A7" s="4">
        <v>44302</v>
      </c>
      <c r="B7" s="4" t="s">
        <v>52</v>
      </c>
      <c r="C7" s="3" t="s">
        <v>5</v>
      </c>
      <c r="F7" s="6">
        <v>500</v>
      </c>
      <c r="G7" s="6"/>
      <c r="H7" s="6">
        <v>500</v>
      </c>
      <c r="I7" s="6"/>
      <c r="J7" s="6"/>
      <c r="K7" s="6"/>
      <c r="L7" s="6"/>
      <c r="M7" s="6"/>
      <c r="N7" s="15">
        <f t="shared" ref="N7:N10" si="1">F7-H7-I7-J7-K7-L7-M7</f>
        <v>0</v>
      </c>
      <c r="Q7" s="6"/>
    </row>
    <row r="8" spans="1:17" x14ac:dyDescent="0.25">
      <c r="A8" s="4">
        <v>44466</v>
      </c>
      <c r="B8" s="4" t="s">
        <v>52</v>
      </c>
      <c r="C8" s="3" t="s">
        <v>5</v>
      </c>
      <c r="F8" s="6">
        <v>500</v>
      </c>
      <c r="G8" s="6"/>
      <c r="H8" s="6">
        <v>500</v>
      </c>
      <c r="I8" s="6"/>
      <c r="J8" s="6"/>
      <c r="K8" s="6"/>
      <c r="L8" s="6"/>
      <c r="M8" s="6"/>
      <c r="N8" s="15">
        <f t="shared" si="1"/>
        <v>0</v>
      </c>
      <c r="Q8" s="6"/>
    </row>
    <row r="9" spans="1:17" x14ac:dyDescent="0.25">
      <c r="A9" s="4"/>
      <c r="B9" s="4"/>
      <c r="F9" s="6"/>
      <c r="H9" s="6"/>
      <c r="I9" s="6"/>
      <c r="J9" s="6"/>
      <c r="K9" s="6"/>
      <c r="L9" s="6"/>
      <c r="M9" s="6"/>
      <c r="N9" s="15">
        <f t="shared" si="1"/>
        <v>0</v>
      </c>
      <c r="Q9" s="6"/>
    </row>
    <row r="10" spans="1:17" x14ac:dyDescent="0.25">
      <c r="A10" s="4"/>
      <c r="B10" s="4"/>
      <c r="F10" s="6"/>
      <c r="H10" s="6"/>
      <c r="I10" s="6"/>
      <c r="J10" s="6"/>
      <c r="K10" s="6"/>
      <c r="L10" s="6"/>
      <c r="M10" s="6"/>
      <c r="N10" s="15">
        <f t="shared" si="1"/>
        <v>0</v>
      </c>
    </row>
    <row r="11" spans="1:17" x14ac:dyDescent="0.25">
      <c r="A11" s="4"/>
      <c r="B11" s="4"/>
      <c r="I11" s="6"/>
      <c r="J11" s="6"/>
      <c r="K11" s="6"/>
      <c r="L11" s="6"/>
      <c r="M11" s="6"/>
      <c r="N11" s="15"/>
    </row>
    <row r="12" spans="1:17" x14ac:dyDescent="0.25">
      <c r="A12" s="4"/>
      <c r="B12" s="4"/>
      <c r="F12" s="6"/>
      <c r="G12" s="6"/>
      <c r="H12" s="6"/>
      <c r="I12" s="6"/>
      <c r="J12" s="6"/>
      <c r="K12" s="6"/>
      <c r="L12" s="6"/>
      <c r="M12" s="6"/>
      <c r="N12" s="15"/>
    </row>
    <row r="13" spans="1:17" x14ac:dyDescent="0.25">
      <c r="A13" s="4"/>
      <c r="B13" s="4"/>
      <c r="F13" s="6"/>
      <c r="G13" s="6"/>
      <c r="H13" s="6"/>
      <c r="I13" s="6"/>
      <c r="J13" s="6"/>
      <c r="K13" s="6"/>
      <c r="L13" s="6"/>
      <c r="M13" s="6"/>
      <c r="N13" s="15"/>
    </row>
    <row r="14" spans="1:17" x14ac:dyDescent="0.25">
      <c r="A14" s="4"/>
      <c r="B14" s="4"/>
      <c r="F14" s="6"/>
      <c r="G14" s="6"/>
      <c r="H14" s="6"/>
      <c r="I14" s="6"/>
      <c r="J14" s="6"/>
      <c r="K14" s="6"/>
      <c r="L14" s="6"/>
      <c r="M14" s="6"/>
      <c r="N14" s="15"/>
    </row>
    <row r="15" spans="1:17" x14ac:dyDescent="0.25">
      <c r="A15" s="4"/>
      <c r="B15" s="4"/>
      <c r="F15" s="6"/>
      <c r="G15" s="6"/>
      <c r="H15" s="6"/>
      <c r="I15" s="6"/>
      <c r="J15" s="6"/>
      <c r="K15" s="6"/>
      <c r="L15" s="6"/>
      <c r="M15" s="6"/>
      <c r="N15" s="15"/>
    </row>
    <row r="16" spans="1:17" x14ac:dyDescent="0.25">
      <c r="A16" s="4"/>
      <c r="B16" s="4"/>
      <c r="F16" s="6"/>
      <c r="G16" s="6"/>
      <c r="H16" s="6"/>
      <c r="I16" s="6"/>
      <c r="J16" s="6"/>
      <c r="K16" s="6"/>
      <c r="L16" s="6"/>
      <c r="M16" s="6"/>
      <c r="N16" s="15"/>
    </row>
    <row r="17" spans="1:17" x14ac:dyDescent="0.25">
      <c r="A17" s="4"/>
      <c r="B17" s="4"/>
      <c r="F17" s="6"/>
      <c r="G17" s="6"/>
      <c r="H17" s="6"/>
      <c r="I17" s="6"/>
      <c r="J17" s="6"/>
      <c r="K17" s="6"/>
      <c r="L17" s="6"/>
      <c r="M17" s="6"/>
      <c r="N17" s="15"/>
      <c r="Q17" s="6"/>
    </row>
    <row r="18" spans="1:17" x14ac:dyDescent="0.25">
      <c r="A18" s="4"/>
      <c r="B18" s="4"/>
      <c r="F18" s="6"/>
      <c r="G18" s="6"/>
      <c r="H18" s="6"/>
      <c r="I18" s="6"/>
      <c r="J18" s="6"/>
      <c r="K18" s="6"/>
      <c r="L18" s="6"/>
      <c r="M18" s="6"/>
      <c r="N18" s="15"/>
    </row>
    <row r="19" spans="1:17" x14ac:dyDescent="0.25">
      <c r="A19" s="4"/>
      <c r="B19" s="4"/>
      <c r="F19" s="6"/>
      <c r="G19" s="6"/>
      <c r="H19" s="6"/>
      <c r="I19" s="6"/>
      <c r="J19" s="6"/>
      <c r="K19" s="6"/>
      <c r="L19" s="6"/>
      <c r="M19" s="6"/>
      <c r="N19" s="15"/>
    </row>
    <row r="20" spans="1:17" x14ac:dyDescent="0.25">
      <c r="A20" s="4"/>
      <c r="B20" s="4"/>
      <c r="F20" s="6"/>
      <c r="G20" s="6"/>
      <c r="H20" s="6"/>
      <c r="I20" s="6"/>
      <c r="J20" s="6"/>
      <c r="K20" s="6"/>
      <c r="L20" s="6"/>
      <c r="M20" s="6"/>
      <c r="N20" s="15"/>
    </row>
    <row r="21" spans="1:17" x14ac:dyDescent="0.25">
      <c r="A21" s="4"/>
      <c r="B21" s="4"/>
      <c r="F21" s="6"/>
      <c r="G21" s="6"/>
      <c r="H21" s="6"/>
      <c r="I21" s="6"/>
      <c r="J21" s="6"/>
      <c r="K21" s="6"/>
      <c r="L21" s="6"/>
      <c r="M21" s="6"/>
      <c r="N21" s="15"/>
    </row>
    <row r="22" spans="1:17" x14ac:dyDescent="0.25">
      <c r="A22" s="4"/>
      <c r="B22" s="4"/>
      <c r="F22" s="6"/>
      <c r="G22" s="6"/>
      <c r="H22" s="6"/>
      <c r="I22" s="6"/>
      <c r="J22" s="6"/>
      <c r="K22" s="6"/>
      <c r="L22" s="6"/>
      <c r="M22" s="6"/>
      <c r="N22" s="15"/>
    </row>
    <row r="23" spans="1:17" x14ac:dyDescent="0.25">
      <c r="A23" s="4"/>
      <c r="B23" s="4"/>
      <c r="F23" s="6"/>
      <c r="G23" s="6"/>
      <c r="H23" s="6"/>
      <c r="I23" s="6"/>
      <c r="J23" s="6"/>
      <c r="K23" s="6"/>
      <c r="L23" s="6"/>
      <c r="M23" s="6"/>
      <c r="N23" s="15"/>
    </row>
    <row r="24" spans="1:17" x14ac:dyDescent="0.25">
      <c r="A24" s="4"/>
      <c r="B24" s="4"/>
      <c r="F24" s="6"/>
      <c r="G24" s="6"/>
      <c r="H24" s="6"/>
      <c r="I24" s="6"/>
      <c r="J24" s="6"/>
      <c r="K24" s="6"/>
      <c r="L24" s="6"/>
      <c r="M24" s="6"/>
      <c r="N24" s="15"/>
    </row>
    <row r="25" spans="1:17" x14ac:dyDescent="0.25">
      <c r="A25" s="4"/>
      <c r="B25" s="4"/>
      <c r="F25" s="6"/>
      <c r="G25" s="6"/>
      <c r="H25" s="6"/>
      <c r="I25" s="6"/>
      <c r="J25" s="6"/>
      <c r="K25" s="6"/>
      <c r="L25" s="6"/>
      <c r="M25" s="6"/>
      <c r="N25" s="15"/>
    </row>
    <row r="26" spans="1:17" x14ac:dyDescent="0.25">
      <c r="A26" s="4"/>
      <c r="B26" s="4"/>
      <c r="F26" s="6"/>
      <c r="G26" s="6"/>
      <c r="H26" s="6"/>
      <c r="I26" s="6"/>
      <c r="J26" s="6"/>
      <c r="K26" s="6"/>
      <c r="L26" s="6"/>
      <c r="M26" s="6"/>
      <c r="N26" s="15"/>
    </row>
    <row r="27" spans="1:17" x14ac:dyDescent="0.25">
      <c r="A27" s="4"/>
      <c r="B27" s="4"/>
      <c r="F27" s="6"/>
      <c r="G27" s="6"/>
      <c r="H27" s="6"/>
      <c r="I27" s="6"/>
      <c r="J27" s="6"/>
      <c r="K27" s="6"/>
      <c r="L27" s="6"/>
      <c r="M27" s="6"/>
      <c r="N27" s="15"/>
    </row>
    <row r="28" spans="1:17" x14ac:dyDescent="0.25">
      <c r="A28" s="4"/>
      <c r="B28" s="4"/>
      <c r="F28" s="6"/>
      <c r="G28" s="6"/>
      <c r="H28" s="6"/>
      <c r="I28" s="6"/>
      <c r="J28" s="6"/>
      <c r="K28" s="6"/>
      <c r="L28" s="6"/>
      <c r="M28" s="6"/>
      <c r="N28" s="15"/>
    </row>
    <row r="29" spans="1:17" x14ac:dyDescent="0.25">
      <c r="A29" s="4"/>
      <c r="B29" s="4"/>
      <c r="F29" s="6"/>
      <c r="G29" s="6"/>
      <c r="H29" s="6"/>
      <c r="I29" s="6"/>
      <c r="J29" s="6"/>
      <c r="K29" s="6"/>
      <c r="L29" s="6"/>
      <c r="M29" s="6"/>
      <c r="N29" s="6"/>
    </row>
    <row r="30" spans="1:17" x14ac:dyDescent="0.25">
      <c r="A30" s="4"/>
      <c r="B30" s="4"/>
      <c r="F30" s="6"/>
      <c r="G30" s="6"/>
      <c r="H30" s="6"/>
      <c r="I30" s="6"/>
      <c r="J30" s="6"/>
      <c r="K30" s="6"/>
      <c r="L30" s="6"/>
      <c r="M30" s="6"/>
      <c r="N30" s="6"/>
    </row>
    <row r="31" spans="1:17" x14ac:dyDescent="0.25">
      <c r="F31" s="6"/>
      <c r="G31" s="6"/>
      <c r="H31" s="6"/>
      <c r="I31" s="6"/>
      <c r="J31" s="6"/>
      <c r="K31" s="6"/>
      <c r="L31" s="6"/>
      <c r="M31" s="6"/>
      <c r="N31" s="6"/>
    </row>
    <row r="32" spans="1:17" x14ac:dyDescent="0.25">
      <c r="F32" s="6"/>
      <c r="G32" s="6"/>
      <c r="H32" s="6"/>
      <c r="I32" s="6"/>
      <c r="J32" s="6"/>
      <c r="K32" s="6"/>
      <c r="L32" s="6"/>
      <c r="M32" s="6"/>
      <c r="N32" s="6"/>
    </row>
    <row r="33" spans="6:13" x14ac:dyDescent="0.25">
      <c r="F33" s="6"/>
      <c r="G33" s="6"/>
      <c r="H33" s="6"/>
      <c r="I33" s="6"/>
      <c r="J33" s="6"/>
      <c r="K33" s="6"/>
      <c r="L33" s="6"/>
      <c r="M33" s="6"/>
    </row>
    <row r="34" spans="6:13" x14ac:dyDescent="0.25">
      <c r="F34" s="6"/>
      <c r="G34" s="6"/>
      <c r="H34" s="6"/>
      <c r="I34" s="6"/>
      <c r="J34" s="6"/>
      <c r="K34" s="6"/>
      <c r="L34" s="6"/>
      <c r="M34" s="6"/>
    </row>
    <row r="35" spans="6:13" x14ac:dyDescent="0.25">
      <c r="F35" s="6"/>
      <c r="G35" s="6"/>
      <c r="H35" s="6"/>
      <c r="I35" s="6"/>
      <c r="J35" s="6"/>
      <c r="K35" s="6"/>
      <c r="L35" s="6"/>
      <c r="M35" s="6"/>
    </row>
    <row r="36" spans="6:13" x14ac:dyDescent="0.25">
      <c r="F36" s="6"/>
      <c r="G36" s="6"/>
      <c r="H36" s="6"/>
      <c r="I36" s="6"/>
      <c r="J36" s="6"/>
      <c r="K36" s="6"/>
      <c r="L36" s="6"/>
      <c r="M36" s="6"/>
    </row>
    <row r="37" spans="6:13" x14ac:dyDescent="0.25">
      <c r="F37" s="6"/>
      <c r="G37" s="6"/>
      <c r="H37" s="6"/>
      <c r="I37" s="6"/>
      <c r="J37" s="6"/>
      <c r="K37" s="6"/>
      <c r="L37" s="6"/>
      <c r="M37" s="6"/>
    </row>
    <row r="38" spans="6:13" x14ac:dyDescent="0.25">
      <c r="F38" s="6"/>
      <c r="G38" s="6"/>
      <c r="H38" s="6"/>
      <c r="I38" s="6"/>
      <c r="J38" s="6"/>
      <c r="K38" s="6"/>
      <c r="L38" s="6"/>
      <c r="M38" s="6"/>
    </row>
    <row r="39" spans="6:13" x14ac:dyDescent="0.25">
      <c r="F39" s="6"/>
      <c r="G39" s="6"/>
      <c r="H39" s="6"/>
      <c r="I39" s="6"/>
      <c r="J39" s="6"/>
      <c r="K39" s="6"/>
      <c r="L39" s="6"/>
      <c r="M39" s="6"/>
    </row>
    <row r="40" spans="6:13" x14ac:dyDescent="0.25">
      <c r="F40" s="6"/>
      <c r="G40" s="6"/>
      <c r="H40" s="6"/>
      <c r="I40" s="6"/>
      <c r="J40" s="6"/>
      <c r="K40" s="6"/>
      <c r="L40" s="6"/>
      <c r="M40" s="6"/>
    </row>
    <row r="41" spans="6:13" x14ac:dyDescent="0.25">
      <c r="F41" s="6"/>
      <c r="G41" s="6"/>
      <c r="H41" s="6"/>
      <c r="I41" s="6"/>
      <c r="J41" s="6"/>
      <c r="K41" s="6"/>
      <c r="L41" s="6"/>
      <c r="M41" s="6"/>
    </row>
    <row r="42" spans="6:13" x14ac:dyDescent="0.25">
      <c r="F42" s="6"/>
      <c r="G42" s="6"/>
      <c r="H42" s="6"/>
      <c r="I42" s="6"/>
    </row>
    <row r="43" spans="6:13" x14ac:dyDescent="0.25">
      <c r="F43" s="6"/>
      <c r="G43" s="6"/>
      <c r="H43" s="6"/>
    </row>
  </sheetData>
  <mergeCells count="2">
    <mergeCell ref="A1:N1"/>
    <mergeCell ref="A3:N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2"/>
  <sheetViews>
    <sheetView workbookViewId="0">
      <pane ySplit="6" topLeftCell="A14" activePane="bottomLeft" state="frozen"/>
      <selection pane="bottomLeft" activeCell="A2" sqref="A2"/>
    </sheetView>
  </sheetViews>
  <sheetFormatPr defaultColWidth="9.140625" defaultRowHeight="15" x14ac:dyDescent="0.25"/>
  <cols>
    <col min="1" max="1" width="10.5703125" style="3" bestFit="1" customWidth="1"/>
    <col min="2" max="2" width="17.5703125" style="3" customWidth="1"/>
    <col min="3" max="3" width="30" style="3" customWidth="1"/>
    <col min="4" max="4" width="14" style="3" customWidth="1"/>
    <col min="5" max="5" width="11.5703125" style="3" customWidth="1"/>
    <col min="6" max="6" width="9.140625" style="3"/>
    <col min="7" max="7" width="3.5703125" style="3" customWidth="1"/>
    <col min="8" max="16384" width="9.140625" style="3"/>
  </cols>
  <sheetData>
    <row r="1" spans="1:26" x14ac:dyDescent="0.25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9" t="s">
        <v>15</v>
      </c>
      <c r="Y1" s="10">
        <f>'Inc&amp;Exp'!E28</f>
        <v>850.32</v>
      </c>
    </row>
    <row r="2" spans="1:26" x14ac:dyDescent="0.25">
      <c r="X2" s="9" t="s">
        <v>16</v>
      </c>
      <c r="Y2" s="10">
        <f>Y1-F7</f>
        <v>0</v>
      </c>
    </row>
    <row r="3" spans="1:26" x14ac:dyDescent="0.25">
      <c r="A3" s="36" t="s">
        <v>59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5" spans="1:26" s="12" customFormat="1" x14ac:dyDescent="0.25">
      <c r="A5" s="12" t="s">
        <v>1</v>
      </c>
      <c r="B5" s="12" t="s">
        <v>25</v>
      </c>
      <c r="C5" s="12" t="s">
        <v>2</v>
      </c>
      <c r="D5" s="12" t="s">
        <v>56</v>
      </c>
      <c r="E5" s="12" t="s">
        <v>28</v>
      </c>
      <c r="F5" s="12" t="s">
        <v>4</v>
      </c>
      <c r="H5" s="12" t="s">
        <v>29</v>
      </c>
      <c r="I5" s="12" t="s">
        <v>6</v>
      </c>
      <c r="J5" s="12" t="s">
        <v>34</v>
      </c>
      <c r="K5" s="12" t="s">
        <v>36</v>
      </c>
      <c r="L5" s="12" t="s">
        <v>45</v>
      </c>
      <c r="M5" s="12" t="s">
        <v>19</v>
      </c>
      <c r="N5" s="12" t="s">
        <v>47</v>
      </c>
      <c r="O5" s="12" t="s">
        <v>48</v>
      </c>
      <c r="P5" s="30" t="s">
        <v>51</v>
      </c>
      <c r="Q5" s="12" t="s">
        <v>39</v>
      </c>
      <c r="R5" s="12" t="s">
        <v>32</v>
      </c>
      <c r="S5" s="12" t="s">
        <v>38</v>
      </c>
      <c r="U5" s="12" t="s">
        <v>23</v>
      </c>
      <c r="V5" s="12" t="s">
        <v>17</v>
      </c>
      <c r="W5" s="25">
        <f>SUM(H7:V7)</f>
        <v>850.32</v>
      </c>
    </row>
    <row r="6" spans="1:26" s="12" customFormat="1" x14ac:dyDescent="0.25">
      <c r="H6" s="12" t="s">
        <v>30</v>
      </c>
      <c r="K6" s="12" t="s">
        <v>37</v>
      </c>
      <c r="O6" s="12" t="s">
        <v>49</v>
      </c>
      <c r="R6" s="12" t="s">
        <v>22</v>
      </c>
    </row>
    <row r="7" spans="1:26" ht="15.75" thickBot="1" x14ac:dyDescent="0.3">
      <c r="F7" s="20">
        <f>SUM(F8:F1007)</f>
        <v>850.31999999999982</v>
      </c>
      <c r="G7" s="6"/>
      <c r="H7" s="20">
        <f>SUM(H8:H1007)</f>
        <v>0</v>
      </c>
      <c r="I7" s="20">
        <f t="shared" ref="I7:W7" si="0">SUM(I8:I1007)</f>
        <v>167.44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60</v>
      </c>
      <c r="N7" s="20">
        <f t="shared" si="0"/>
        <v>0</v>
      </c>
      <c r="O7" s="20">
        <f t="shared" si="0"/>
        <v>39.6</v>
      </c>
      <c r="P7" s="20">
        <f t="shared" si="0"/>
        <v>0</v>
      </c>
      <c r="Q7" s="20">
        <f t="shared" si="0"/>
        <v>0</v>
      </c>
      <c r="R7" s="20">
        <f t="shared" si="0"/>
        <v>490.02000000000004</v>
      </c>
      <c r="S7" s="20">
        <f t="shared" si="0"/>
        <v>93.26</v>
      </c>
      <c r="T7" s="20">
        <f t="shared" si="0"/>
        <v>0</v>
      </c>
      <c r="U7" s="20">
        <f t="shared" si="0"/>
        <v>0</v>
      </c>
      <c r="V7" s="20">
        <f t="shared" si="0"/>
        <v>0</v>
      </c>
      <c r="W7" s="20">
        <f t="shared" si="0"/>
        <v>0</v>
      </c>
    </row>
    <row r="8" spans="1:26" x14ac:dyDescent="0.25">
      <c r="A8" s="22"/>
      <c r="C8" s="3" t="s">
        <v>60</v>
      </c>
      <c r="D8" s="22"/>
      <c r="E8" s="3">
        <v>131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5">
        <f t="shared" ref="W8:W30" si="1">F8-H8-I8-J8-K8-L8-M8-N8-O8-P8-Q8-R8-S8-T8-U8-V8</f>
        <v>0</v>
      </c>
    </row>
    <row r="9" spans="1:26" x14ac:dyDescent="0.25">
      <c r="A9" s="22">
        <v>44372</v>
      </c>
      <c r="B9" s="4" t="s">
        <v>53</v>
      </c>
      <c r="C9" s="3" t="s">
        <v>54</v>
      </c>
      <c r="D9" s="22"/>
      <c r="E9" s="3">
        <v>132</v>
      </c>
      <c r="F9" s="6">
        <v>60</v>
      </c>
      <c r="H9" s="6"/>
      <c r="I9" s="6"/>
      <c r="J9" s="6"/>
      <c r="K9" s="6"/>
      <c r="L9" s="6"/>
      <c r="M9" s="6">
        <v>60</v>
      </c>
      <c r="N9" s="6"/>
      <c r="O9" s="6"/>
      <c r="P9" s="6"/>
      <c r="Q9" s="6"/>
      <c r="R9" s="6"/>
      <c r="S9" s="6"/>
      <c r="T9" s="6"/>
      <c r="U9" s="6"/>
      <c r="W9" s="15">
        <f t="shared" si="1"/>
        <v>0</v>
      </c>
    </row>
    <row r="10" spans="1:26" x14ac:dyDescent="0.25">
      <c r="A10" s="22"/>
      <c r="B10" s="4"/>
      <c r="C10" s="3" t="s">
        <v>60</v>
      </c>
      <c r="D10" s="22"/>
      <c r="E10" s="3">
        <v>133</v>
      </c>
      <c r="F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W10" s="15">
        <f t="shared" ref="W10:W17" si="2">F10-H10-I10-J10-K10-L10-M10-N10-O10-P10-Q10-R10-S10-T10-U10-V10</f>
        <v>0</v>
      </c>
      <c r="Z10" s="6"/>
    </row>
    <row r="11" spans="1:26" x14ac:dyDescent="0.25">
      <c r="A11" s="22"/>
      <c r="B11" s="4"/>
      <c r="C11" s="3" t="s">
        <v>60</v>
      </c>
      <c r="D11" s="22"/>
      <c r="E11" s="3">
        <v>134</v>
      </c>
      <c r="F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5">
        <f t="shared" si="2"/>
        <v>0</v>
      </c>
    </row>
    <row r="12" spans="1:26" x14ac:dyDescent="0.25">
      <c r="A12" s="22">
        <v>44424</v>
      </c>
      <c r="B12" s="4" t="s">
        <v>61</v>
      </c>
      <c r="C12" s="3" t="s">
        <v>62</v>
      </c>
      <c r="D12" s="22"/>
      <c r="E12" s="3">
        <v>135</v>
      </c>
      <c r="F12" s="6">
        <v>186.88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186.88</v>
      </c>
      <c r="S12" s="6"/>
      <c r="T12" s="6"/>
      <c r="U12" s="6"/>
      <c r="W12" s="15">
        <f t="shared" si="2"/>
        <v>0</v>
      </c>
      <c r="Z12" s="6"/>
    </row>
    <row r="13" spans="1:26" x14ac:dyDescent="0.25">
      <c r="A13" s="22">
        <v>44502</v>
      </c>
      <c r="B13" s="4" t="s">
        <v>61</v>
      </c>
      <c r="C13" s="3" t="s">
        <v>38</v>
      </c>
      <c r="D13" s="22"/>
      <c r="E13" s="3">
        <v>136</v>
      </c>
      <c r="F13" s="6">
        <v>93.26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>
        <v>93.26</v>
      </c>
      <c r="T13" s="6"/>
      <c r="U13" s="6"/>
      <c r="W13" s="15">
        <f t="shared" si="2"/>
        <v>0</v>
      </c>
    </row>
    <row r="14" spans="1:26" x14ac:dyDescent="0.25">
      <c r="A14" s="22">
        <v>44502</v>
      </c>
      <c r="B14" s="4" t="s">
        <v>65</v>
      </c>
      <c r="C14" s="3" t="s">
        <v>66</v>
      </c>
      <c r="D14" s="22"/>
      <c r="E14" s="3">
        <v>137</v>
      </c>
      <c r="F14" s="6">
        <v>26.2</v>
      </c>
      <c r="H14" s="6"/>
      <c r="I14" s="6"/>
      <c r="J14" s="6"/>
      <c r="K14" s="6"/>
      <c r="L14" s="6"/>
      <c r="M14" s="6"/>
      <c r="N14" s="6"/>
      <c r="O14" s="6">
        <v>26.2</v>
      </c>
      <c r="P14" s="6"/>
      <c r="Q14" s="6"/>
      <c r="R14" s="6"/>
      <c r="S14" s="6"/>
      <c r="T14" s="6"/>
      <c r="U14" s="6"/>
      <c r="W14" s="15">
        <f t="shared" si="2"/>
        <v>0</v>
      </c>
    </row>
    <row r="15" spans="1:26" x14ac:dyDescent="0.25">
      <c r="A15" s="22"/>
      <c r="B15" s="4"/>
      <c r="C15" s="3" t="s">
        <v>60</v>
      </c>
      <c r="D15" s="22"/>
      <c r="E15" s="3">
        <v>138</v>
      </c>
      <c r="F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5">
        <f t="shared" si="2"/>
        <v>0</v>
      </c>
    </row>
    <row r="16" spans="1:26" x14ac:dyDescent="0.25">
      <c r="A16" s="22">
        <v>44593</v>
      </c>
      <c r="B16" s="4" t="s">
        <v>61</v>
      </c>
      <c r="C16" s="3" t="s">
        <v>62</v>
      </c>
      <c r="E16" s="3">
        <v>139</v>
      </c>
      <c r="F16" s="6">
        <v>205.34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205.34</v>
      </c>
      <c r="S16" s="6"/>
      <c r="T16" s="6"/>
      <c r="U16" s="6"/>
      <c r="W16" s="15">
        <f t="shared" si="2"/>
        <v>0</v>
      </c>
    </row>
    <row r="17" spans="1:23" x14ac:dyDescent="0.25">
      <c r="A17" s="22">
        <v>44593</v>
      </c>
      <c r="B17" s="4" t="s">
        <v>68</v>
      </c>
      <c r="C17" s="3" t="s">
        <v>69</v>
      </c>
      <c r="E17" s="3">
        <v>140</v>
      </c>
      <c r="F17" s="6">
        <v>97.8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>
        <v>97.8</v>
      </c>
      <c r="S17" s="6"/>
      <c r="T17" s="6"/>
      <c r="U17" s="6"/>
      <c r="W17" s="15">
        <f t="shared" si="2"/>
        <v>0</v>
      </c>
    </row>
    <row r="18" spans="1:23" x14ac:dyDescent="0.25">
      <c r="A18" s="22">
        <v>44600</v>
      </c>
      <c r="B18" s="4" t="s">
        <v>70</v>
      </c>
      <c r="C18" s="3" t="s">
        <v>6</v>
      </c>
      <c r="E18" s="3">
        <v>141</v>
      </c>
      <c r="F18" s="6">
        <v>167.44</v>
      </c>
      <c r="H18" s="6"/>
      <c r="I18" s="6">
        <v>167.44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W18" s="15">
        <f t="shared" si="1"/>
        <v>0</v>
      </c>
    </row>
    <row r="19" spans="1:23" x14ac:dyDescent="0.25">
      <c r="A19" s="22">
        <v>44627</v>
      </c>
      <c r="B19" s="4" t="s">
        <v>65</v>
      </c>
      <c r="C19" s="3" t="s">
        <v>66</v>
      </c>
      <c r="E19" s="3">
        <v>142</v>
      </c>
      <c r="F19" s="6">
        <v>13.4</v>
      </c>
      <c r="H19" s="6"/>
      <c r="I19" s="6"/>
      <c r="J19" s="6"/>
      <c r="K19" s="6"/>
      <c r="L19" s="6"/>
      <c r="M19" s="6"/>
      <c r="N19" s="6"/>
      <c r="O19" s="6">
        <v>13.4</v>
      </c>
      <c r="P19" s="6"/>
      <c r="Q19" s="6"/>
      <c r="R19" s="6"/>
      <c r="S19" s="6"/>
      <c r="T19" s="6"/>
      <c r="U19" s="6"/>
      <c r="W19" s="15">
        <f t="shared" si="1"/>
        <v>0</v>
      </c>
    </row>
    <row r="20" spans="1:23" x14ac:dyDescent="0.25">
      <c r="A20" s="22"/>
      <c r="B20" s="4"/>
      <c r="E20" s="33"/>
      <c r="F20" s="34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W20" s="15">
        <f t="shared" si="1"/>
        <v>0</v>
      </c>
    </row>
    <row r="21" spans="1:23" x14ac:dyDescent="0.25">
      <c r="A21" s="22"/>
      <c r="B21" s="4"/>
      <c r="E21" s="33"/>
      <c r="F21" s="34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W21" s="15">
        <f t="shared" si="1"/>
        <v>0</v>
      </c>
    </row>
    <row r="22" spans="1:23" x14ac:dyDescent="0.25">
      <c r="A22" s="22"/>
      <c r="B22" s="4"/>
      <c r="F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W22" s="15">
        <f t="shared" si="1"/>
        <v>0</v>
      </c>
    </row>
    <row r="23" spans="1:23" x14ac:dyDescent="0.25">
      <c r="A23" s="4"/>
      <c r="B23" s="4"/>
      <c r="F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15">
        <f t="shared" si="1"/>
        <v>0</v>
      </c>
    </row>
    <row r="24" spans="1:23" x14ac:dyDescent="0.25">
      <c r="A24" s="26"/>
      <c r="B24" s="27"/>
      <c r="F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5">
        <f t="shared" si="1"/>
        <v>0</v>
      </c>
    </row>
    <row r="25" spans="1:23" x14ac:dyDescent="0.25">
      <c r="A25" s="26"/>
      <c r="B25" s="27"/>
      <c r="F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W25" s="15">
        <f t="shared" si="1"/>
        <v>0</v>
      </c>
    </row>
    <row r="26" spans="1:23" x14ac:dyDescent="0.25">
      <c r="A26" s="26"/>
      <c r="B26" s="26"/>
      <c r="F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W26" s="15">
        <f t="shared" si="1"/>
        <v>0</v>
      </c>
    </row>
    <row r="27" spans="1:23" x14ac:dyDescent="0.25">
      <c r="A27" s="4"/>
      <c r="B27" s="4"/>
      <c r="F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W27" s="15">
        <f t="shared" si="1"/>
        <v>0</v>
      </c>
    </row>
    <row r="28" spans="1:23" x14ac:dyDescent="0.25">
      <c r="A28" s="4"/>
      <c r="B28" s="4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5">
        <f t="shared" si="1"/>
        <v>0</v>
      </c>
    </row>
    <row r="29" spans="1:23" x14ac:dyDescent="0.25">
      <c r="A29" s="4"/>
      <c r="B29" s="4"/>
      <c r="F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15">
        <f t="shared" si="1"/>
        <v>0</v>
      </c>
    </row>
    <row r="30" spans="1:23" x14ac:dyDescent="0.25">
      <c r="A30" s="4"/>
      <c r="B30" s="4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5">
        <f t="shared" si="1"/>
        <v>0</v>
      </c>
    </row>
    <row r="31" spans="1:23" x14ac:dyDescent="0.25">
      <c r="A31" s="4"/>
      <c r="B31" s="4"/>
      <c r="F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28"/>
    </row>
    <row r="32" spans="1:23" x14ac:dyDescent="0.25">
      <c r="A32" s="4"/>
      <c r="B32" s="4"/>
      <c r="F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W32" s="28"/>
    </row>
    <row r="33" spans="1:23" x14ac:dyDescent="0.25">
      <c r="A33" s="4"/>
      <c r="B33" s="4"/>
      <c r="F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W33" s="28"/>
    </row>
    <row r="34" spans="1:23" x14ac:dyDescent="0.25">
      <c r="A34" s="4"/>
      <c r="B34" s="4"/>
      <c r="F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W34" s="28"/>
    </row>
    <row r="35" spans="1:23" x14ac:dyDescent="0.25">
      <c r="A35" s="4"/>
      <c r="B35" s="4"/>
      <c r="F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W35" s="28"/>
    </row>
    <row r="36" spans="1:23" x14ac:dyDescent="0.25">
      <c r="A36" s="4"/>
      <c r="B36" s="4"/>
      <c r="F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W36" s="28"/>
    </row>
    <row r="37" spans="1:23" x14ac:dyDescent="0.25">
      <c r="A37" s="4"/>
      <c r="B37" s="4"/>
      <c r="F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W37" s="28"/>
    </row>
    <row r="38" spans="1:23" x14ac:dyDescent="0.25">
      <c r="A38" s="4"/>
      <c r="B38" s="4"/>
      <c r="F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W38" s="28"/>
    </row>
    <row r="39" spans="1:23" x14ac:dyDescent="0.25">
      <c r="A39" s="4"/>
      <c r="B39" s="4"/>
      <c r="F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W39" s="28"/>
    </row>
    <row r="40" spans="1:23" x14ac:dyDescent="0.25">
      <c r="A40" s="4"/>
      <c r="B40" s="4"/>
      <c r="F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W40" s="28"/>
    </row>
    <row r="41" spans="1:23" x14ac:dyDescent="0.25">
      <c r="A41" s="4"/>
      <c r="B41" s="4"/>
      <c r="F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W41" s="28"/>
    </row>
    <row r="42" spans="1:23" x14ac:dyDescent="0.25">
      <c r="A42" s="4"/>
      <c r="B42" s="4"/>
      <c r="F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W42" s="28"/>
    </row>
    <row r="43" spans="1:23" x14ac:dyDescent="0.25">
      <c r="A43" s="4"/>
      <c r="B43" s="4"/>
      <c r="F43" s="6"/>
      <c r="H43" s="6"/>
      <c r="Q43" s="6"/>
      <c r="W43" s="28"/>
    </row>
    <row r="44" spans="1:23" x14ac:dyDescent="0.25">
      <c r="A44" s="4"/>
      <c r="B44" s="4"/>
      <c r="F44" s="6"/>
      <c r="N44" s="6"/>
      <c r="W44" s="28"/>
    </row>
    <row r="45" spans="1:23" x14ac:dyDescent="0.25">
      <c r="A45" s="4"/>
      <c r="B45" s="4"/>
      <c r="F45" s="6"/>
      <c r="H45" s="6"/>
      <c r="M45" s="6"/>
      <c r="N45" s="6"/>
      <c r="R45" s="6"/>
      <c r="S45" s="6"/>
      <c r="W45" s="28"/>
    </row>
    <row r="46" spans="1:23" x14ac:dyDescent="0.25">
      <c r="A46" s="4"/>
      <c r="B46" s="4"/>
      <c r="F46" s="6"/>
      <c r="W46" s="28"/>
    </row>
    <row r="47" spans="1:23" x14ac:dyDescent="0.25">
      <c r="A47" s="4"/>
      <c r="B47" s="4"/>
      <c r="F47" s="6"/>
      <c r="H47" s="6"/>
      <c r="W47" s="28"/>
    </row>
    <row r="48" spans="1:23" x14ac:dyDescent="0.25">
      <c r="A48" s="4"/>
      <c r="B48" s="4"/>
      <c r="F48" s="6"/>
      <c r="W48" s="28"/>
    </row>
    <row r="49" spans="1:23" x14ac:dyDescent="0.25">
      <c r="A49" s="4"/>
      <c r="B49" s="4"/>
      <c r="F49" s="6"/>
      <c r="W49" s="28"/>
    </row>
    <row r="50" spans="1:23" x14ac:dyDescent="0.25">
      <c r="A50" s="4"/>
      <c r="B50" s="4"/>
      <c r="F50" s="6"/>
      <c r="H50" s="6"/>
      <c r="W50" s="28"/>
    </row>
    <row r="51" spans="1:23" x14ac:dyDescent="0.25">
      <c r="A51" s="4"/>
      <c r="B51" s="4"/>
      <c r="F51" s="6"/>
      <c r="U51" s="6"/>
      <c r="W51" s="28"/>
    </row>
    <row r="52" spans="1:23" x14ac:dyDescent="0.25">
      <c r="A52" s="4"/>
      <c r="B52" s="4"/>
      <c r="F52" s="6"/>
      <c r="H52" s="6"/>
      <c r="W52" s="28"/>
    </row>
    <row r="53" spans="1:23" x14ac:dyDescent="0.25">
      <c r="A53" s="4"/>
      <c r="B53" s="4"/>
      <c r="F53" s="6"/>
      <c r="P53" s="6"/>
      <c r="W53" s="28"/>
    </row>
    <row r="54" spans="1:23" x14ac:dyDescent="0.25">
      <c r="A54" s="4"/>
      <c r="B54" s="4"/>
      <c r="F54" s="6"/>
      <c r="W54" s="28"/>
    </row>
    <row r="55" spans="1:23" x14ac:dyDescent="0.25">
      <c r="W55" s="28"/>
    </row>
    <row r="56" spans="1:23" x14ac:dyDescent="0.25">
      <c r="W56" s="28"/>
    </row>
    <row r="57" spans="1:23" x14ac:dyDescent="0.25">
      <c r="W57" s="28"/>
    </row>
    <row r="58" spans="1:23" x14ac:dyDescent="0.25">
      <c r="W58" s="28"/>
    </row>
    <row r="59" spans="1:23" x14ac:dyDescent="0.25">
      <c r="W59" s="28"/>
    </row>
    <row r="60" spans="1:23" x14ac:dyDescent="0.25">
      <c r="W60" s="28"/>
    </row>
    <row r="61" spans="1:23" x14ac:dyDescent="0.25">
      <c r="W61" s="28"/>
    </row>
    <row r="62" spans="1:23" x14ac:dyDescent="0.25">
      <c r="W62" s="28"/>
    </row>
  </sheetData>
  <mergeCells count="2">
    <mergeCell ref="A1:W1"/>
    <mergeCell ref="A3:W3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4"/>
  <sheetViews>
    <sheetView tabSelected="1" workbookViewId="0">
      <selection activeCell="A2" sqref="A2"/>
    </sheetView>
  </sheetViews>
  <sheetFormatPr defaultRowHeight="15" x14ac:dyDescent="0.25"/>
  <cols>
    <col min="1" max="1" width="10.42578125" customWidth="1"/>
    <col min="2" max="2" width="3.5703125" customWidth="1"/>
    <col min="3" max="3" width="43.85546875" customWidth="1"/>
    <col min="4" max="4" width="3.5703125" customWidth="1"/>
    <col min="5" max="5" width="11.5703125" customWidth="1"/>
    <col min="6" max="6" width="3.5703125" customWidth="1"/>
    <col min="7" max="7" width="8.85546875"/>
    <col min="8" max="8" width="3.5703125" customWidth="1"/>
    <col min="9" max="9" width="8.7109375" style="31"/>
  </cols>
  <sheetData>
    <row r="1" spans="1:9" x14ac:dyDescent="0.25">
      <c r="A1" s="37" t="s">
        <v>50</v>
      </c>
      <c r="B1" s="37"/>
      <c r="C1" s="37"/>
      <c r="D1" s="37"/>
      <c r="E1" s="37"/>
    </row>
    <row r="3" spans="1:9" x14ac:dyDescent="0.25">
      <c r="A3" s="38" t="s">
        <v>42</v>
      </c>
      <c r="B3" s="38"/>
      <c r="C3" s="38"/>
      <c r="D3" s="38"/>
      <c r="E3" s="38"/>
      <c r="G3" s="16"/>
      <c r="I3" s="31" t="s">
        <v>63</v>
      </c>
    </row>
    <row r="4" spans="1:9" x14ac:dyDescent="0.25">
      <c r="B4" s="16"/>
      <c r="D4" s="16"/>
      <c r="E4" s="16"/>
      <c r="F4" s="16"/>
      <c r="G4" s="16"/>
      <c r="H4" s="16"/>
      <c r="I4" s="31" t="s">
        <v>64</v>
      </c>
    </row>
    <row r="5" spans="1:9" x14ac:dyDescent="0.25">
      <c r="A5" s="5">
        <v>44286</v>
      </c>
      <c r="B5" s="16"/>
      <c r="D5" s="16"/>
      <c r="E5" s="17">
        <v>44651</v>
      </c>
      <c r="F5" s="16"/>
      <c r="G5" s="16" t="s">
        <v>9</v>
      </c>
      <c r="H5" s="16"/>
      <c r="I5" s="31" t="s">
        <v>9</v>
      </c>
    </row>
    <row r="6" spans="1:9" x14ac:dyDescent="0.25">
      <c r="B6" s="16"/>
      <c r="D6" s="16"/>
      <c r="E6" s="16"/>
      <c r="F6" s="16"/>
      <c r="H6" s="16"/>
    </row>
    <row r="7" spans="1:9" x14ac:dyDescent="0.25">
      <c r="C7" s="1" t="s">
        <v>10</v>
      </c>
    </row>
    <row r="8" spans="1:9" x14ac:dyDescent="0.25">
      <c r="A8" s="2">
        <v>800</v>
      </c>
      <c r="C8" t="s">
        <v>5</v>
      </c>
      <c r="E8" s="2">
        <f>Receipts!H6</f>
        <v>1000</v>
      </c>
      <c r="G8">
        <v>1000</v>
      </c>
      <c r="I8" s="31">
        <v>1000</v>
      </c>
    </row>
    <row r="9" spans="1:9" x14ac:dyDescent="0.25">
      <c r="A9" s="2">
        <v>0</v>
      </c>
      <c r="C9" t="s">
        <v>18</v>
      </c>
      <c r="E9" s="2">
        <f>Receipts!I6</f>
        <v>0</v>
      </c>
    </row>
    <row r="10" spans="1:9" x14ac:dyDescent="0.25">
      <c r="A10" s="2"/>
      <c r="E10" s="2"/>
    </row>
    <row r="11" spans="1:9" x14ac:dyDescent="0.25">
      <c r="A11" s="2"/>
      <c r="E11" s="2"/>
    </row>
    <row r="12" spans="1:9" x14ac:dyDescent="0.25">
      <c r="A12" s="2"/>
      <c r="E12" s="2"/>
    </row>
    <row r="14" spans="1:9" x14ac:dyDescent="0.25">
      <c r="A14" s="7">
        <f>SUM(A8:A13)</f>
        <v>800</v>
      </c>
      <c r="C14" s="1" t="s">
        <v>11</v>
      </c>
      <c r="E14" s="7">
        <f>SUM(E8:E13)</f>
        <v>1000</v>
      </c>
      <c r="G14" s="29">
        <f>SUM(G8:G13)</f>
        <v>1000</v>
      </c>
      <c r="I14" s="32">
        <f>SUM(I8:I13)</f>
        <v>1000</v>
      </c>
    </row>
    <row r="16" spans="1:9" x14ac:dyDescent="0.25">
      <c r="C16" s="1" t="s">
        <v>12</v>
      </c>
    </row>
    <row r="17" spans="1:9" x14ac:dyDescent="0.25">
      <c r="A17" s="2">
        <v>167.44</v>
      </c>
      <c r="C17" t="s">
        <v>6</v>
      </c>
      <c r="E17" s="2">
        <f>Payments!I7</f>
        <v>167.44</v>
      </c>
      <c r="G17">
        <v>175</v>
      </c>
      <c r="I17" s="31">
        <v>175</v>
      </c>
    </row>
    <row r="18" spans="1:9" x14ac:dyDescent="0.25">
      <c r="A18" s="2">
        <v>59</v>
      </c>
      <c r="C18" t="s">
        <v>43</v>
      </c>
      <c r="E18" s="2">
        <f>Payments!M7</f>
        <v>60</v>
      </c>
      <c r="G18">
        <v>65</v>
      </c>
      <c r="I18" s="31">
        <v>65</v>
      </c>
    </row>
    <row r="19" spans="1:9" x14ac:dyDescent="0.25">
      <c r="A19" s="2"/>
      <c r="C19" t="s">
        <v>47</v>
      </c>
      <c r="E19" s="2"/>
      <c r="G19">
        <v>45</v>
      </c>
      <c r="I19" s="31">
        <v>45</v>
      </c>
    </row>
    <row r="20" spans="1:9" x14ac:dyDescent="0.25">
      <c r="A20" s="2"/>
      <c r="C20" t="s">
        <v>35</v>
      </c>
      <c r="E20" s="2"/>
    </row>
    <row r="21" spans="1:9" x14ac:dyDescent="0.25">
      <c r="A21" s="2"/>
      <c r="C21" t="s">
        <v>20</v>
      </c>
      <c r="E21" s="2">
        <f>Payments!O7</f>
        <v>39.6</v>
      </c>
      <c r="G21">
        <v>30</v>
      </c>
      <c r="I21" s="31">
        <v>50</v>
      </c>
    </row>
    <row r="22" spans="1:9" x14ac:dyDescent="0.25">
      <c r="A22" s="2">
        <v>58.65</v>
      </c>
      <c r="C22" t="s">
        <v>21</v>
      </c>
      <c r="E22" s="2">
        <f>Payments!S13</f>
        <v>93.26</v>
      </c>
      <c r="G22">
        <v>50</v>
      </c>
      <c r="I22" s="31">
        <v>100</v>
      </c>
    </row>
    <row r="23" spans="1:9" x14ac:dyDescent="0.25">
      <c r="A23" s="2">
        <v>631.27</v>
      </c>
      <c r="C23" t="s">
        <v>55</v>
      </c>
      <c r="E23" s="2">
        <f>Payments!R7</f>
        <v>490.02000000000004</v>
      </c>
      <c r="G23">
        <v>585</v>
      </c>
      <c r="I23" s="31">
        <v>600</v>
      </c>
    </row>
    <row r="24" spans="1:9" x14ac:dyDescent="0.25">
      <c r="A24" s="2"/>
      <c r="C24" t="s">
        <v>51</v>
      </c>
      <c r="E24" s="2"/>
    </row>
    <row r="25" spans="1:9" x14ac:dyDescent="0.25">
      <c r="A25" s="2"/>
      <c r="C25" t="s">
        <v>24</v>
      </c>
      <c r="E25" s="2"/>
      <c r="G25">
        <v>50</v>
      </c>
      <c r="I25" s="31">
        <v>50</v>
      </c>
    </row>
    <row r="26" spans="1:9" x14ac:dyDescent="0.25">
      <c r="A26" s="2"/>
      <c r="C26" t="s">
        <v>31</v>
      </c>
      <c r="E26" s="2"/>
    </row>
    <row r="28" spans="1:9" x14ac:dyDescent="0.25">
      <c r="A28" s="7">
        <f>SUM(A17:A27)</f>
        <v>916.3599999999999</v>
      </c>
      <c r="C28" s="1" t="s">
        <v>13</v>
      </c>
      <c r="E28" s="7">
        <f>SUM(E17:E27)</f>
        <v>850.32</v>
      </c>
      <c r="G28" s="7">
        <f>SUM(G17:G27)</f>
        <v>1000</v>
      </c>
      <c r="I28" s="32">
        <f>SUM(I17:I27)</f>
        <v>1085</v>
      </c>
    </row>
    <row r="30" spans="1:9" ht="15.75" thickBot="1" x14ac:dyDescent="0.3">
      <c r="A30" s="8">
        <f>A14-A28</f>
        <v>-116.3599999999999</v>
      </c>
      <c r="C30" s="1" t="s">
        <v>14</v>
      </c>
      <c r="E30" s="2">
        <f>E14-E28</f>
        <v>149.67999999999995</v>
      </c>
      <c r="G30" s="2">
        <f>G14-G28</f>
        <v>0</v>
      </c>
      <c r="I30" s="31">
        <f>I14-I28</f>
        <v>-85</v>
      </c>
    </row>
    <row r="34" spans="5:5" x14ac:dyDescent="0.25">
      <c r="E34" t="s">
        <v>71</v>
      </c>
    </row>
  </sheetData>
  <mergeCells count="2">
    <mergeCell ref="A1:E1"/>
    <mergeCell ref="A3:E3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BankRec</vt:lpstr>
      <vt:lpstr>Receipts</vt:lpstr>
      <vt:lpstr>Payments</vt:lpstr>
      <vt:lpstr>Inc&amp;Exp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</dc:creator>
  <cp:lastModifiedBy>Fiona Hill</cp:lastModifiedBy>
  <cp:lastPrinted>2022-05-13T07:24:48Z</cp:lastPrinted>
  <dcterms:created xsi:type="dcterms:W3CDTF">2010-10-19T15:22:12Z</dcterms:created>
  <dcterms:modified xsi:type="dcterms:W3CDTF">2023-03-09T17:20:37Z</dcterms:modified>
</cp:coreProperties>
</file>